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eagate Expansion Drive\1-Websites\2.1-GP50 Website ReDesign_2016-2017\Resource Page\Linearity Calculations Excel\"/>
    </mc:Choice>
  </mc:AlternateContent>
  <xr:revisionPtr revIDLastSave="0" documentId="13_ncr:1_{54E6CD61-F406-42C0-BD22-3540DBEC0D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 Pt Dat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I16" i="1" s="1"/>
  <c r="D17" i="1"/>
  <c r="D18" i="1"/>
  <c r="D19" i="1"/>
  <c r="D20" i="1"/>
  <c r="D21" i="1"/>
  <c r="D16" i="1"/>
  <c r="E26" i="1"/>
  <c r="E28" i="1" s="1"/>
  <c r="E32" i="1" l="1"/>
  <c r="H16" i="1" s="1"/>
  <c r="J16" i="1" s="1"/>
  <c r="E31" i="1"/>
  <c r="E27" i="1"/>
  <c r="G17" i="1" s="1"/>
  <c r="H19" i="1" l="1"/>
  <c r="J19" i="1" s="1"/>
  <c r="H17" i="1"/>
  <c r="J17" i="1" s="1"/>
  <c r="H18" i="1"/>
  <c r="J18" i="1" s="1"/>
  <c r="H21" i="1"/>
  <c r="J21" i="1" s="1"/>
  <c r="H20" i="1"/>
  <c r="J20" i="1" s="1"/>
  <c r="G18" i="1"/>
  <c r="I17" i="1"/>
  <c r="F24" i="1" l="1"/>
  <c r="G19" i="1"/>
  <c r="I18" i="1"/>
  <c r="G20" i="1" l="1"/>
  <c r="I19" i="1"/>
  <c r="G21" i="1" l="1"/>
  <c r="I21" i="1" s="1"/>
  <c r="I20" i="1"/>
  <c r="E24" i="1" l="1"/>
</calcChain>
</file>

<file path=xl/sharedStrings.xml><?xml version="1.0" encoding="utf-8"?>
<sst xmlns="http://schemas.openxmlformats.org/spreadsheetml/2006/main" count="21" uniqueCount="21">
  <si>
    <t>Calculation for positive or vacuum pressure runs only.
Consult factory for compound or absolute ranges. 
Pink boxes for Data Input only.</t>
  </si>
  <si>
    <t>Linerarity Based on Increasing Pressure/Vacuum Run Only</t>
  </si>
  <si>
    <t>Pressure Range:</t>
  </si>
  <si>
    <t>PSI</t>
  </si>
  <si>
    <t>Pressure</t>
  </si>
  <si>
    <t>Unit Output</t>
  </si>
  <si>
    <t>Terminal Output</t>
  </si>
  <si>
    <t>BFSL Output</t>
  </si>
  <si>
    <r>
      <t xml:space="preserve">Linearity </t>
    </r>
    <r>
      <rPr>
        <sz val="10"/>
        <rFont val="Symbol"/>
        <family val="1"/>
        <charset val="2"/>
      </rPr>
      <t>D</t>
    </r>
    <r>
      <rPr>
        <sz val="10"/>
        <rFont val="Arial"/>
      </rPr>
      <t xml:space="preserve"> Output (Terminal)</t>
    </r>
  </si>
  <si>
    <r>
      <t xml:space="preserve">Linearity </t>
    </r>
    <r>
      <rPr>
        <sz val="10"/>
        <rFont val="Symbol"/>
        <family val="1"/>
        <charset val="2"/>
      </rPr>
      <t>D</t>
    </r>
    <r>
      <rPr>
        <sz val="10"/>
        <rFont val="Arial"/>
      </rPr>
      <t xml:space="preserve"> Output (BFSL)</t>
    </r>
  </si>
  <si>
    <t>% Lin</t>
  </si>
  <si>
    <t>Terminal</t>
  </si>
  <si>
    <t>BFSL</t>
  </si>
  <si>
    <t>FSO</t>
  </si>
  <si>
    <t>FSO/5</t>
  </si>
  <si>
    <t>FSO/10</t>
  </si>
  <si>
    <r>
      <t>BFSL</t>
    </r>
    <r>
      <rPr>
        <vertAlign val="subscript"/>
        <sz val="10"/>
        <rFont val="Arial"/>
        <family val="2"/>
      </rPr>
      <t>slope</t>
    </r>
  </si>
  <si>
    <r>
      <t>BFSL</t>
    </r>
    <r>
      <rPr>
        <vertAlign val="subscript"/>
        <sz val="10"/>
        <rFont val="Arial"/>
        <family val="2"/>
      </rPr>
      <t>yint</t>
    </r>
  </si>
  <si>
    <t>For a description of accuracy terms, please see our:</t>
  </si>
  <si>
    <t>GP:50 Performance Specs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</si>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</sst>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0" x14ac:knownFonts="1">
    <font>
      <sz val="10"/>
      <name val="Arial"/>
    </font>
    <font>
      <sz val="10"/>
      <name val="Symbol"/>
      <family val="1"/>
      <charset val="2"/>
    </font>
    <font>
      <sz val="10"/>
      <name val="Arial"/>
      <family val="2"/>
    </font>
    <font>
      <vertAlign val="subscript"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color theme="10"/>
      <name val="Arial"/>
    </font>
    <font>
      <b/>
      <sz val="11"/>
      <name val="Arial"/>
      <family val="2"/>
    </font>
    <font>
      <b/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66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Protection="1">
      <protection locked="0"/>
    </xf>
    <xf numFmtId="3" fontId="2" fillId="2" borderId="0" xfId="0" applyNumberFormat="1" applyFont="1" applyFill="1" applyAlignment="1" applyProtection="1">
      <alignment horizontal="right"/>
      <protection locked="0"/>
    </xf>
    <xf numFmtId="0" fontId="4" fillId="0" borderId="0" xfId="0" applyFont="1" applyAlignment="1">
      <alignment horizontal="left"/>
    </xf>
    <xf numFmtId="9" fontId="0" fillId="3" borderId="1" xfId="0" applyNumberFormat="1" applyFill="1" applyBorder="1"/>
    <xf numFmtId="3" fontId="0" fillId="3" borderId="1" xfId="0" applyNumberFormat="1" applyFill="1" applyBorder="1"/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165" fontId="0" fillId="0" borderId="1" xfId="0" applyNumberFormat="1" applyBorder="1"/>
    <xf numFmtId="164" fontId="0" fillId="0" borderId="1" xfId="0" applyNumberFormat="1" applyBorder="1"/>
    <xf numFmtId="165" fontId="0" fillId="0" borderId="0" xfId="0" applyNumberFormat="1"/>
    <xf numFmtId="0" fontId="2" fillId="0" borderId="0" xfId="0" applyFont="1"/>
    <xf numFmtId="0" fontId="4" fillId="4" borderId="1" xfId="0" applyFont="1" applyFill="1" applyBorder="1" applyAlignment="1">
      <alignment horizontal="right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9" fontId="0" fillId="0" borderId="0" xfId="0" applyNumberFormat="1"/>
    <xf numFmtId="3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9" fillId="0" borderId="0" xfId="1" applyFont="1" applyAlignment="1" applyProtection="1">
      <alignment horizontal="left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08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0</xdr:row>
      <xdr:rowOff>38100</xdr:rowOff>
    </xdr:from>
    <xdr:to>
      <xdr:col>4</xdr:col>
      <xdr:colOff>266700</xdr:colOff>
      <xdr:row>4</xdr:row>
      <xdr:rowOff>123825</xdr:rowOff>
    </xdr:to>
    <xdr:sp macro="" textlink="">
      <xdr:nvSpPr>
        <xdr:cNvPr id="1027" name="Object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34636</xdr:colOff>
      <xdr:row>15</xdr:row>
      <xdr:rowOff>0</xdr:rowOff>
    </xdr:from>
    <xdr:to>
      <xdr:col>10</xdr:col>
      <xdr:colOff>337705</xdr:colOff>
      <xdr:row>21</xdr:row>
      <xdr:rowOff>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20636" y="2130136"/>
          <a:ext cx="303069" cy="987137"/>
        </a:xfrm>
        <a:prstGeom prst="rightBrac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10</xdr:col>
      <xdr:colOff>224759</xdr:colOff>
      <xdr:row>9</xdr:row>
      <xdr:rowOff>147960</xdr:rowOff>
    </xdr:from>
    <xdr:to>
      <xdr:col>14</xdr:col>
      <xdr:colOff>215347</xdr:colOff>
      <xdr:row>13</xdr:row>
      <xdr:rowOff>157370</xdr:rowOff>
    </xdr:to>
    <xdr:sp macro="" textlink="">
      <xdr:nvSpPr>
        <xdr:cNvPr id="11" name="Callout: Line with Border and Accent Ba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3529520" y="2061243"/>
          <a:ext cx="2442240" cy="672018"/>
        </a:xfrm>
        <a:prstGeom prst="accentBorderCallout1">
          <a:avLst>
            <a:gd name="adj1" fmla="val -1940"/>
            <a:gd name="adj2" fmla="val -2515"/>
            <a:gd name="adj3" fmla="val 51560"/>
            <a:gd name="adj4" fmla="val -38642"/>
          </a:avLst>
        </a:prstGeom>
        <a:solidFill>
          <a:schemeClr val="bg1"/>
        </a:solidFill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ysClr val="windowText" lastClr="000000"/>
              </a:solidFill>
            </a:rPr>
            <a:t>Enter your</a:t>
          </a:r>
          <a:r>
            <a:rPr lang="en-US" sz="1200" b="1" baseline="0">
              <a:solidFill>
                <a:sysClr val="windowText" lastClr="000000"/>
              </a:solidFill>
            </a:rPr>
            <a:t> pressure range here.</a:t>
          </a:r>
        </a:p>
        <a:p>
          <a:pPr algn="l"/>
          <a:r>
            <a:rPr lang="en-US" sz="1200" b="1" baseline="0">
              <a:solidFill>
                <a:sysClr val="windowText" lastClr="000000"/>
              </a:solidFill>
            </a:rPr>
            <a:t>If a vacuum unit, enter with a minus sign, e.g. -15</a:t>
          </a:r>
          <a:endParaRPr lang="en-US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268433</xdr:colOff>
      <xdr:row>16</xdr:row>
      <xdr:rowOff>8658</xdr:rowOff>
    </xdr:from>
    <xdr:to>
      <xdr:col>16</xdr:col>
      <xdr:colOff>103909</xdr:colOff>
      <xdr:row>18</xdr:row>
      <xdr:rowOff>147205</xdr:rowOff>
    </xdr:to>
    <xdr:sp macro="" textlink="">
      <xdr:nvSpPr>
        <xdr:cNvPr id="12" name="Callout: Lin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3149165" y="2447987"/>
          <a:ext cx="2878829" cy="463791"/>
        </a:xfrm>
        <a:prstGeom prst="borderCallout1">
          <a:avLst>
            <a:gd name="adj1" fmla="val 46131"/>
            <a:gd name="adj2" fmla="val 502"/>
            <a:gd name="adj3" fmla="val 69415"/>
            <a:gd name="adj4" fmla="val -18700"/>
          </a:avLst>
        </a:prstGeom>
        <a:solidFill>
          <a:schemeClr val="bg1"/>
        </a:solidFill>
        <a:ln w="19050">
          <a:solidFill>
            <a:schemeClr val="tx1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 b="1">
              <a:solidFill>
                <a:schemeClr val="tx1"/>
              </a:solidFill>
            </a:rPr>
            <a:t>Enter your output readings in the pink boxes</a:t>
          </a:r>
        </a:p>
        <a:p>
          <a:pPr algn="ctr"/>
          <a:r>
            <a:rPr lang="en-US" sz="1100" b="1">
              <a:solidFill>
                <a:schemeClr val="tx1"/>
              </a:solidFill>
            </a:rPr>
            <a:t>(Either mA, VDC or mV)</a:t>
          </a:r>
        </a:p>
      </xdr:txBody>
    </xdr:sp>
    <xdr:clientData/>
  </xdr:twoCellAnchor>
  <xdr:twoCellAnchor editAs="oneCell">
    <xdr:from>
      <xdr:col>2</xdr:col>
      <xdr:colOff>9525</xdr:colOff>
      <xdr:row>0</xdr:row>
      <xdr:rowOff>47625</xdr:rowOff>
    </xdr:from>
    <xdr:to>
      <xdr:col>4</xdr:col>
      <xdr:colOff>428625</xdr:colOff>
      <xdr:row>4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BF0EE32-2F68-4E92-B964-8D1812A52C55}"/>
            </a:ext>
            <a:ext uri="{147F2762-F138-4A5C-976F-8EAC2B608ADB}">
              <a16:predDERef xmlns:a16="http://schemas.microsoft.com/office/drawing/2014/main" pre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225" y="47625"/>
          <a:ext cx="150495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p50.com/wp-content/uploads/2017/12/A5SL-TN-4.00_Performance-Specs_2023-11-13.pdf" TargetMode="External"/><Relationship Id="rId1" Type="http://schemas.openxmlformats.org/officeDocument/2006/relationships/hyperlink" Target="https://www.gp50.com/wp-content/uploads/2017/12/A5SL-TN-4.00_Performance-Specs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39"/>
  <sheetViews>
    <sheetView tabSelected="1" zoomScale="115" zoomScaleNormal="115" workbookViewId="0">
      <selection activeCell="S14" sqref="S14"/>
    </sheetView>
  </sheetViews>
  <sheetFormatPr defaultRowHeight="12.75" x14ac:dyDescent="0.2"/>
  <cols>
    <col min="1" max="2" width="7.7109375" style="1" customWidth="1"/>
    <col min="3" max="3" width="6.5703125" style="1" customWidth="1"/>
    <col min="4" max="4" width="9.7109375" style="1" customWidth="1"/>
    <col min="5" max="5" width="12.85546875" style="1" customWidth="1"/>
    <col min="6" max="6" width="12.5703125" style="1" customWidth="1"/>
    <col min="7" max="7" width="9.85546875" style="1" hidden="1" customWidth="1"/>
    <col min="8" max="8" width="0" style="1" hidden="1" customWidth="1"/>
    <col min="9" max="9" width="10.140625" style="1" hidden="1" customWidth="1"/>
    <col min="10" max="10" width="10.7109375" style="1" hidden="1" customWidth="1"/>
    <col min="11" max="18" width="9.140625" style="1"/>
    <col min="19" max="19" width="10.85546875" style="1" customWidth="1"/>
    <col min="20" max="20" width="9.7109375" style="1" customWidth="1"/>
    <col min="21" max="16384" width="9.140625" style="1"/>
  </cols>
  <sheetData>
    <row r="1" spans="1:20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0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0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x14ac:dyDescent="0.2">
      <c r="A4"/>
      <c r="B4"/>
      <c r="C4"/>
      <c r="D4"/>
      <c r="E4"/>
      <c r="F4"/>
      <c r="G4"/>
      <c r="H4"/>
      <c r="I4"/>
      <c r="J4"/>
      <c r="K4"/>
      <c r="L4" s="11"/>
      <c r="M4" s="11"/>
      <c r="N4"/>
      <c r="O4"/>
      <c r="P4"/>
      <c r="Q4"/>
      <c r="R4"/>
      <c r="S4"/>
      <c r="T4"/>
    </row>
    <row r="5" spans="1:20" ht="18.75" customHeight="1" thickBot="1" x14ac:dyDescent="0.25">
      <c r="A5"/>
      <c r="B5"/>
      <c r="C5"/>
      <c r="D5"/>
      <c r="E5"/>
      <c r="F5"/>
      <c r="G5"/>
      <c r="H5"/>
      <c r="I5"/>
      <c r="J5"/>
      <c r="K5"/>
      <c r="L5" s="11"/>
      <c r="M5" s="11"/>
      <c r="N5"/>
      <c r="O5"/>
      <c r="P5"/>
      <c r="Q5"/>
      <c r="R5"/>
      <c r="S5"/>
      <c r="T5"/>
    </row>
    <row r="6" spans="1:20" ht="12.75" customHeight="1" x14ac:dyDescent="0.2">
      <c r="A6"/>
      <c r="B6"/>
      <c r="C6" s="22" t="s">
        <v>0</v>
      </c>
      <c r="D6" s="23"/>
      <c r="E6" s="23"/>
      <c r="F6" s="23"/>
      <c r="G6" s="23"/>
      <c r="H6" s="23"/>
      <c r="I6" s="23"/>
      <c r="J6" s="23"/>
      <c r="K6" s="23"/>
      <c r="L6" s="23"/>
      <c r="M6" s="24"/>
      <c r="N6" s="14"/>
      <c r="O6" s="14"/>
      <c r="P6" s="14"/>
      <c r="Q6"/>
      <c r="R6"/>
      <c r="S6"/>
      <c r="T6"/>
    </row>
    <row r="7" spans="1:20" ht="33" customHeight="1" thickBot="1" x14ac:dyDescent="0.25">
      <c r="A7"/>
      <c r="B7"/>
      <c r="C7" s="25"/>
      <c r="D7" s="26"/>
      <c r="E7" s="26"/>
      <c r="F7" s="26"/>
      <c r="G7" s="26"/>
      <c r="H7" s="26"/>
      <c r="I7" s="26"/>
      <c r="J7" s="26"/>
      <c r="K7" s="26"/>
      <c r="L7" s="26"/>
      <c r="M7" s="27"/>
      <c r="N7" s="14"/>
      <c r="O7" s="14"/>
      <c r="P7" s="14"/>
      <c r="Q7"/>
      <c r="R7"/>
      <c r="S7"/>
      <c r="T7"/>
    </row>
    <row r="8" spans="1:20" x14ac:dyDescent="0.2">
      <c r="A8"/>
      <c r="B8"/>
      <c r="C8"/>
      <c r="D8"/>
      <c r="E8"/>
      <c r="F8"/>
      <c r="G8"/>
      <c r="H8"/>
      <c r="I8"/>
      <c r="J8"/>
      <c r="K8"/>
      <c r="L8" s="11"/>
      <c r="M8" s="15"/>
      <c r="N8"/>
      <c r="O8"/>
      <c r="P8"/>
      <c r="Q8"/>
      <c r="R8"/>
      <c r="S8"/>
      <c r="T8"/>
    </row>
    <row r="9" spans="1:20" ht="20.25" customHeight="1" x14ac:dyDescent="0.2">
      <c r="A9"/>
      <c r="B9"/>
      <c r="C9" s="13" t="s">
        <v>1</v>
      </c>
      <c r="D9"/>
      <c r="E9"/>
      <c r="F9"/>
      <c r="G9"/>
      <c r="H9"/>
      <c r="I9"/>
      <c r="J9"/>
      <c r="K9"/>
      <c r="L9" s="11"/>
      <c r="M9" s="15"/>
      <c r="N9"/>
      <c r="O9"/>
      <c r="P9"/>
      <c r="Q9"/>
      <c r="R9"/>
      <c r="S9"/>
      <c r="T9"/>
    </row>
    <row r="10" spans="1:20" x14ac:dyDescent="0.2">
      <c r="A10"/>
      <c r="B10"/>
      <c r="C10"/>
      <c r="D10" s="3"/>
      <c r="E10" s="3"/>
      <c r="F10" s="3"/>
      <c r="G10" s="3"/>
      <c r="H10" s="3"/>
      <c r="I10" s="3"/>
      <c r="J10" s="3"/>
      <c r="K10"/>
      <c r="L10" s="11"/>
      <c r="M10" s="11"/>
      <c r="N10"/>
      <c r="O10"/>
      <c r="P10"/>
      <c r="Q10"/>
      <c r="R10"/>
      <c r="S10"/>
      <c r="T10"/>
    </row>
    <row r="11" spans="1:20" x14ac:dyDescent="0.2">
      <c r="A11"/>
      <c r="B11"/>
      <c r="C11"/>
      <c r="D11" s="3"/>
      <c r="E11" s="3"/>
      <c r="F11" s="3"/>
      <c r="G11" s="3"/>
      <c r="H11" s="3"/>
      <c r="I11" s="3"/>
      <c r="J11" s="3"/>
      <c r="K11"/>
      <c r="L11" s="11"/>
      <c r="M11" s="11"/>
      <c r="N11"/>
      <c r="O11"/>
      <c r="P11"/>
      <c r="Q11"/>
      <c r="R11"/>
      <c r="S11"/>
      <c r="T11"/>
    </row>
    <row r="12" spans="1:20" x14ac:dyDescent="0.2">
      <c r="A12"/>
      <c r="B12"/>
      <c r="C12"/>
      <c r="D12" s="3"/>
      <c r="E12"/>
      <c r="F12" s="3"/>
      <c r="G12" s="3"/>
      <c r="H12" s="3"/>
      <c r="I12" s="3"/>
      <c r="J12" s="3"/>
      <c r="K12"/>
      <c r="L12" s="11"/>
      <c r="M12" s="11"/>
      <c r="N12"/>
      <c r="O12"/>
      <c r="P12"/>
      <c r="Q12"/>
      <c r="R12"/>
      <c r="S12"/>
      <c r="T12"/>
    </row>
    <row r="13" spans="1:20" x14ac:dyDescent="0.2">
      <c r="A13"/>
      <c r="B13"/>
      <c r="C13" s="3" t="s">
        <v>2</v>
      </c>
      <c r="D13" s="3"/>
      <c r="E13" s="2">
        <v>50000</v>
      </c>
      <c r="F13" s="3" t="s">
        <v>3</v>
      </c>
      <c r="G13" s="3"/>
      <c r="H13" s="3"/>
      <c r="I13" s="3"/>
      <c r="J13" s="3"/>
      <c r="K13"/>
      <c r="L13" s="3"/>
      <c r="M13" s="11"/>
      <c r="N13"/>
      <c r="O13"/>
      <c r="P13"/>
      <c r="Q13"/>
      <c r="R13"/>
      <c r="S13"/>
      <c r="T13"/>
    </row>
    <row r="14" spans="1:20" x14ac:dyDescent="0.2">
      <c r="A14"/>
      <c r="B14"/>
      <c r="C14"/>
      <c r="D14"/>
      <c r="E14"/>
      <c r="F14"/>
      <c r="G14"/>
      <c r="H14"/>
      <c r="I14"/>
      <c r="J14"/>
      <c r="K14"/>
      <c r="L14" s="11"/>
      <c r="M14" s="11"/>
      <c r="N14"/>
      <c r="O14"/>
      <c r="P14"/>
      <c r="Q14"/>
      <c r="R14"/>
      <c r="S14"/>
      <c r="T14"/>
    </row>
    <row r="15" spans="1:20" ht="38.25" x14ac:dyDescent="0.2">
      <c r="A15"/>
      <c r="B15"/>
      <c r="C15" s="28" t="s">
        <v>4</v>
      </c>
      <c r="D15" s="28"/>
      <c r="E15" s="30" t="s">
        <v>5</v>
      </c>
      <c r="F15" s="31"/>
      <c r="G15" s="6" t="s">
        <v>6</v>
      </c>
      <c r="H15" s="7" t="s">
        <v>7</v>
      </c>
      <c r="I15" s="6" t="s">
        <v>8</v>
      </c>
      <c r="J15" s="6" t="s">
        <v>9</v>
      </c>
      <c r="K15"/>
      <c r="L15"/>
      <c r="M15"/>
      <c r="N15"/>
      <c r="O15"/>
      <c r="P15"/>
      <c r="Q15"/>
      <c r="R15"/>
      <c r="S15"/>
      <c r="T15"/>
    </row>
    <row r="16" spans="1:20" x14ac:dyDescent="0.2">
      <c r="A16"/>
      <c r="B16"/>
      <c r="C16" s="4">
        <v>0</v>
      </c>
      <c r="D16" s="5">
        <f t="shared" ref="D16:D21" si="0">$E$13*C16</f>
        <v>0</v>
      </c>
      <c r="E16" s="32">
        <v>4</v>
      </c>
      <c r="F16" s="33"/>
      <c r="G16" s="8">
        <f>E16</f>
        <v>4</v>
      </c>
      <c r="H16" s="8">
        <f>E32</f>
        <v>4</v>
      </c>
      <c r="I16" s="9">
        <f t="shared" ref="I16:I21" si="1">E16-G16</f>
        <v>0</v>
      </c>
      <c r="J16" s="9">
        <f t="shared" ref="J16:J21" si="2">E16-H16</f>
        <v>0</v>
      </c>
      <c r="K16"/>
      <c r="L16"/>
      <c r="M16"/>
      <c r="N16"/>
      <c r="O16"/>
      <c r="P16"/>
      <c r="Q16"/>
      <c r="R16"/>
      <c r="S16"/>
      <c r="T16"/>
    </row>
    <row r="17" spans="1:20" x14ac:dyDescent="0.2">
      <c r="A17"/>
      <c r="B17"/>
      <c r="C17" s="4">
        <v>0.2</v>
      </c>
      <c r="D17" s="5">
        <f>$E$13*C17</f>
        <v>10000</v>
      </c>
      <c r="E17" s="32">
        <v>7.2</v>
      </c>
      <c r="F17" s="33"/>
      <c r="G17" s="8">
        <f>G16+$E$27</f>
        <v>7.2</v>
      </c>
      <c r="H17" s="8">
        <f>(D17*$E$31)+$E$32</f>
        <v>7.2</v>
      </c>
      <c r="I17" s="9">
        <f t="shared" si="1"/>
        <v>0</v>
      </c>
      <c r="J17" s="9">
        <f t="shared" si="2"/>
        <v>0</v>
      </c>
      <c r="K17"/>
      <c r="L17"/>
      <c r="M17"/>
      <c r="N17"/>
      <c r="O17"/>
      <c r="P17"/>
      <c r="Q17"/>
      <c r="R17"/>
      <c r="S17"/>
      <c r="T17"/>
    </row>
    <row r="18" spans="1:20" x14ac:dyDescent="0.2">
      <c r="A18"/>
      <c r="B18"/>
      <c r="C18" s="4">
        <v>0.4</v>
      </c>
      <c r="D18" s="5">
        <f t="shared" si="0"/>
        <v>20000</v>
      </c>
      <c r="E18" s="32">
        <v>10.4</v>
      </c>
      <c r="F18" s="33"/>
      <c r="G18" s="8">
        <f>G17+$E$27</f>
        <v>10.4</v>
      </c>
      <c r="H18" s="8">
        <f>(D18*$E$31)+$E$32</f>
        <v>10.4</v>
      </c>
      <c r="I18" s="9">
        <f t="shared" si="1"/>
        <v>0</v>
      </c>
      <c r="J18" s="9">
        <f t="shared" si="2"/>
        <v>0</v>
      </c>
      <c r="K18"/>
      <c r="L18"/>
      <c r="M18"/>
      <c r="N18"/>
      <c r="O18"/>
      <c r="P18"/>
      <c r="Q18"/>
      <c r="R18"/>
      <c r="S18"/>
      <c r="T18"/>
    </row>
    <row r="19" spans="1:20" x14ac:dyDescent="0.2">
      <c r="A19"/>
      <c r="B19"/>
      <c r="C19" s="4">
        <v>0.6</v>
      </c>
      <c r="D19" s="5">
        <f t="shared" si="0"/>
        <v>30000</v>
      </c>
      <c r="E19" s="32">
        <v>13.6</v>
      </c>
      <c r="F19" s="33"/>
      <c r="G19" s="8">
        <f>G18+$E$27</f>
        <v>13.600000000000001</v>
      </c>
      <c r="H19" s="8">
        <f>(D19*$E$31)+$E$32</f>
        <v>13.600000000000001</v>
      </c>
      <c r="I19" s="9">
        <f t="shared" si="1"/>
        <v>0</v>
      </c>
      <c r="J19" s="9">
        <f t="shared" si="2"/>
        <v>0</v>
      </c>
      <c r="K19"/>
      <c r="L19"/>
      <c r="M19"/>
      <c r="N19"/>
      <c r="O19"/>
      <c r="P19"/>
      <c r="Q19"/>
      <c r="R19"/>
      <c r="S19"/>
      <c r="T19"/>
    </row>
    <row r="20" spans="1:20" x14ac:dyDescent="0.2">
      <c r="A20"/>
      <c r="B20"/>
      <c r="C20" s="4">
        <v>0.8</v>
      </c>
      <c r="D20" s="5">
        <f t="shared" si="0"/>
        <v>40000</v>
      </c>
      <c r="E20" s="32">
        <v>16.8</v>
      </c>
      <c r="F20" s="33"/>
      <c r="G20" s="8">
        <f>G19+$E$27</f>
        <v>16.8</v>
      </c>
      <c r="H20" s="8">
        <f>(D20*$E$31)+$E$32</f>
        <v>16.8</v>
      </c>
      <c r="I20" s="9">
        <f t="shared" si="1"/>
        <v>0</v>
      </c>
      <c r="J20" s="9">
        <f t="shared" si="2"/>
        <v>0</v>
      </c>
      <c r="K20"/>
      <c r="L20"/>
      <c r="M20"/>
      <c r="N20"/>
      <c r="O20"/>
      <c r="P20"/>
      <c r="Q20"/>
      <c r="R20"/>
      <c r="S20"/>
      <c r="T20"/>
    </row>
    <row r="21" spans="1:20" x14ac:dyDescent="0.2">
      <c r="A21"/>
      <c r="B21"/>
      <c r="C21" s="4">
        <v>1</v>
      </c>
      <c r="D21" s="5">
        <f t="shared" si="0"/>
        <v>50000</v>
      </c>
      <c r="E21" s="32">
        <v>20</v>
      </c>
      <c r="F21" s="33"/>
      <c r="G21" s="8">
        <f>G20+$E$27</f>
        <v>20</v>
      </c>
      <c r="H21" s="8">
        <f>(D21*$E$31)+$E$32</f>
        <v>20</v>
      </c>
      <c r="I21" s="9">
        <f t="shared" si="1"/>
        <v>0</v>
      </c>
      <c r="J21" s="9">
        <f t="shared" si="2"/>
        <v>0</v>
      </c>
      <c r="K21"/>
      <c r="L21"/>
      <c r="M21"/>
      <c r="N21"/>
      <c r="O21"/>
      <c r="P21"/>
      <c r="Q21"/>
      <c r="R21"/>
      <c r="S21"/>
      <c r="T21"/>
    </row>
    <row r="22" spans="1:20" x14ac:dyDescent="0.2">
      <c r="A22"/>
      <c r="B22"/>
      <c r="C22" s="16"/>
      <c r="D22" s="17"/>
      <c r="E22" s="10"/>
      <c r="F22"/>
      <c r="G22" s="10"/>
      <c r="H22" s="10"/>
      <c r="I22" s="18"/>
      <c r="J22" s="18"/>
      <c r="K22"/>
      <c r="L22"/>
      <c r="M22"/>
      <c r="N22"/>
      <c r="O22"/>
      <c r="P22"/>
      <c r="Q22"/>
      <c r="R22"/>
      <c r="S22"/>
      <c r="T22"/>
    </row>
    <row r="23" spans="1:20" x14ac:dyDescent="0.2">
      <c r="A23"/>
      <c r="B23"/>
      <c r="C23" s="16"/>
      <c r="D23" s="29" t="s">
        <v>10</v>
      </c>
      <c r="E23" s="12" t="s">
        <v>11</v>
      </c>
      <c r="F23" s="12" t="s">
        <v>12</v>
      </c>
      <c r="G23" s="10"/>
      <c r="H23" s="10"/>
      <c r="I23" s="18"/>
      <c r="J23" s="18"/>
      <c r="K23"/>
      <c r="L23"/>
      <c r="M23"/>
      <c r="N23"/>
      <c r="O23"/>
      <c r="P23"/>
      <c r="Q23"/>
      <c r="R23"/>
      <c r="S23"/>
      <c r="T23"/>
    </row>
    <row r="24" spans="1:20" x14ac:dyDescent="0.2">
      <c r="A24"/>
      <c r="B24"/>
      <c r="C24" s="16"/>
      <c r="D24" s="29"/>
      <c r="E24" s="9">
        <f>((MAX(ABS(I16),ABS(I17),ABS(I18),ABS(I19),ABS(I20),ABS(I21)))/E26)*100</f>
        <v>0</v>
      </c>
      <c r="F24" s="9">
        <f>((MAX(ABS(J16),ABS(J17),ABS(J18),ABS(J19),ABS(J20),ABS(J21)))/E26)*100</f>
        <v>0</v>
      </c>
      <c r="G24" s="10"/>
      <c r="H24" s="10"/>
      <c r="I24" s="18"/>
      <c r="J24" s="18"/>
      <c r="K24"/>
      <c r="L24"/>
      <c r="M24"/>
      <c r="N24"/>
      <c r="O24"/>
      <c r="P24"/>
      <c r="Q24"/>
      <c r="R24"/>
      <c r="S24" t="s">
        <v>20</v>
      </c>
      <c r="T24"/>
    </row>
    <row r="25" spans="1:20" x14ac:dyDescent="0.2">
      <c r="A25"/>
      <c r="B25"/>
      <c r="C25" s="16"/>
      <c r="D25" s="17"/>
      <c r="E25" s="10"/>
      <c r="F25"/>
      <c r="G25" s="10"/>
      <c r="H25" s="10"/>
      <c r="I25" s="18"/>
      <c r="J25" s="18"/>
      <c r="K25"/>
      <c r="L25"/>
      <c r="M25"/>
      <c r="N25"/>
      <c r="O25"/>
      <c r="P25"/>
      <c r="Q25"/>
      <c r="R25"/>
      <c r="S25"/>
      <c r="T25"/>
    </row>
    <row r="26" spans="1:20" hidden="1" x14ac:dyDescent="0.2">
      <c r="A26"/>
      <c r="B26"/>
      <c r="C26"/>
      <c r="D26" t="s">
        <v>13</v>
      </c>
      <c r="E26" s="10">
        <f>E21-E16</f>
        <v>16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hidden="1" x14ac:dyDescent="0.2">
      <c r="A27"/>
      <c r="B27"/>
      <c r="C27"/>
      <c r="D27" t="s">
        <v>14</v>
      </c>
      <c r="E27" s="10">
        <f>E26/5</f>
        <v>3.2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hidden="1" x14ac:dyDescent="0.2">
      <c r="A28"/>
      <c r="B28"/>
      <c r="C28"/>
      <c r="D28" s="11" t="s">
        <v>15</v>
      </c>
      <c r="E28">
        <f>E26/10</f>
        <v>1.6</v>
      </c>
      <c r="F28"/>
      <c r="G28"/>
      <c r="H28" s="19"/>
      <c r="I28" s="18"/>
      <c r="J28"/>
      <c r="K28"/>
      <c r="L28"/>
      <c r="M28"/>
      <c r="N28"/>
      <c r="O28"/>
      <c r="P28"/>
      <c r="Q28"/>
      <c r="R28"/>
      <c r="S28"/>
      <c r="T28"/>
    </row>
    <row r="29" spans="1:20" hidden="1" x14ac:dyDescent="0.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hidden="1" x14ac:dyDescent="0.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hidden="1" x14ac:dyDescent="0.3">
      <c r="A31"/>
      <c r="B31"/>
      <c r="C31"/>
      <c r="D31" t="s">
        <v>16</v>
      </c>
      <c r="E31">
        <f>SLOPE((E16:E21),(D16:D21))</f>
        <v>3.2000000000000003E-4</v>
      </c>
      <c r="F31"/>
      <c r="G31"/>
      <c r="H31" s="19"/>
      <c r="I31" s="18"/>
      <c r="J31"/>
      <c r="K31"/>
      <c r="L31"/>
      <c r="M31"/>
      <c r="N31"/>
      <c r="O31"/>
      <c r="P31"/>
      <c r="Q31"/>
      <c r="R31"/>
      <c r="S31"/>
      <c r="T31"/>
    </row>
    <row r="32" spans="1:20" ht="15.75" hidden="1" x14ac:dyDescent="0.3">
      <c r="A32"/>
      <c r="B32"/>
      <c r="C32"/>
      <c r="D32" t="s">
        <v>17</v>
      </c>
      <c r="E32">
        <f>INTERCEPT((E16:E21),(D16:D21))</f>
        <v>4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x14ac:dyDescent="0.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x14ac:dyDescent="0.25">
      <c r="A34"/>
      <c r="B34"/>
      <c r="C34"/>
      <c r="D34"/>
      <c r="E34"/>
      <c r="F34"/>
      <c r="G34"/>
      <c r="H34"/>
      <c r="I34"/>
      <c r="J34"/>
      <c r="K34" s="20" t="s">
        <v>18</v>
      </c>
      <c r="L34" s="21" t="s">
        <v>19</v>
      </c>
      <c r="M34" s="21"/>
      <c r="N34" s="21"/>
      <c r="O34" s="21"/>
      <c r="P34"/>
      <c r="Q34"/>
      <c r="R34"/>
      <c r="S34"/>
      <c r="T34"/>
    </row>
    <row r="35" spans="1:20" x14ac:dyDescent="0.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x14ac:dyDescent="0.2">
      <c r="A36"/>
      <c r="B36"/>
      <c r="C36"/>
      <c r="D36"/>
      <c r="E36"/>
      <c r="F36"/>
      <c r="G36"/>
      <c r="H36"/>
      <c r="I36"/>
      <c r="J36"/>
      <c r="K36"/>
      <c r="M36"/>
      <c r="N36"/>
      <c r="O36"/>
      <c r="P36"/>
      <c r="Q36"/>
      <c r="R36"/>
      <c r="S36"/>
      <c r="T36"/>
    </row>
    <row r="37" spans="1:20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x14ac:dyDescent="0.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</sheetData>
  <sheetProtection sheet="1" objects="1" scenarios="1"/>
  <mergeCells count="11">
    <mergeCell ref="L34:O34"/>
    <mergeCell ref="C6:M7"/>
    <mergeCell ref="C15:D15"/>
    <mergeCell ref="D23:D24"/>
    <mergeCell ref="E15:F15"/>
    <mergeCell ref="E16:F16"/>
    <mergeCell ref="E17:F17"/>
    <mergeCell ref="E18:F18"/>
    <mergeCell ref="E19:F19"/>
    <mergeCell ref="E20:F20"/>
    <mergeCell ref="E21:F21"/>
  </mergeCells>
  <phoneticPr fontId="0" type="noConversion"/>
  <hyperlinks>
    <hyperlink ref="L34" r:id="rId1" xr:uid="{4D4307EB-DFEC-4024-B7F3-B48C07631619}"/>
    <hyperlink ref="L34:O34" r:id="rId2" display="GP:50 Performance Specs" xr:uid="{B100FB3A-5E06-4FDE-9DB5-347BF4CB480F}"/>
  </hyperlinks>
  <pageMargins left="0.75" right="0.75" top="0.71875" bottom="1" header="0.5" footer="0.5"/>
  <pageSetup scale="43" orientation="portrait" r:id="rId3"/>
  <headerFooter alignWithMargins="0">
    <oddFooter>&amp;C2770 Long Road * Grand Island, NY 14072 * USA * Phone (716)773-9300
Fax (716)773-5019 * email:sales@gp50.com * http://www.gp50.com</oddFooter>
  </headerFooter>
  <ignoredErrors>
    <ignoredError sqref="G16:J16 G17:J17 G18:J18 G19:J19 G20:J20 G21:J21" unlockedFormula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 Pt Data</vt:lpstr>
    </vt:vector>
  </TitlesOfParts>
  <Manager/>
  <Company>GP:50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Employee</dc:creator>
  <cp:keywords/>
  <dc:description/>
  <cp:lastModifiedBy>Catherine Schwab</cp:lastModifiedBy>
  <cp:revision/>
  <dcterms:created xsi:type="dcterms:W3CDTF">2006-03-10T17:37:14Z</dcterms:created>
  <dcterms:modified xsi:type="dcterms:W3CDTF">2026-06-19T17:50:17Z</dcterms:modified>
  <cp:category/>
  <cp:contentStatus/>
</cp:coreProperties>
</file>